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ska\Downloads\"/>
    </mc:Choice>
  </mc:AlternateContent>
  <xr:revisionPtr revIDLastSave="0" documentId="8_{A9D1041D-74C6-4065-B1DE-57094F81CCEC}" xr6:coauthVersionLast="47" xr6:coauthVersionMax="47" xr10:uidLastSave="{00000000-0000-0000-0000-000000000000}"/>
  <bookViews>
    <workbookView xWindow="-108" yWindow="-108" windowWidth="23256" windowHeight="13896" xr2:uid="{BAB25CED-9521-4BB3-8D81-D9BD0F5CA624}"/>
  </bookViews>
  <sheets>
    <sheet name="Sheet1" sheetId="1" r:id="rId1"/>
  </sheets>
  <definedNames>
    <definedName name="_xlnm.Print_Area" localSheetId="0">Sheet1!$A$1:$J$29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7" i="1"/>
  <c r="J3" i="1" l="1"/>
  <c r="J17" i="1" s="1"/>
  <c r="D20" i="1" l="1"/>
  <c r="D22" i="1" l="1"/>
  <c r="D26" i="1" l="1"/>
  <c r="E22" i="1"/>
</calcChain>
</file>

<file path=xl/sharedStrings.xml><?xml version="1.0" encoding="utf-8"?>
<sst xmlns="http://schemas.openxmlformats.org/spreadsheetml/2006/main" count="43" uniqueCount="42">
  <si>
    <t>James Morrall - INV 24/0002</t>
  </si>
  <si>
    <t>Recreation Pavillion Gutter replacement May 24 - Labour only</t>
  </si>
  <si>
    <t>Suffolk Doors inv 3684</t>
  </si>
  <si>
    <t>C&amp;B Recreation Grd - 2 x Steel Doors etc</t>
  </si>
  <si>
    <t xml:space="preserve">Grant to C&amp;BCC - Sovereign inv </t>
  </si>
  <si>
    <t>C&amp;BCC Playtower</t>
  </si>
  <si>
    <t xml:space="preserve">ELAN CITY LTD - Radar Speed Sign Solarpower    </t>
  </si>
  <si>
    <t>Speed Sign</t>
  </si>
  <si>
    <t xml:space="preserve">Windrush Electrical Works </t>
  </si>
  <si>
    <t xml:space="preserve">C&amp;BCC - Various Electrical Works </t>
  </si>
  <si>
    <t xml:space="preserve">Grant  C&amp;BCC -Air conditioner </t>
  </si>
  <si>
    <t>C&amp;BCC Air conditioner cassette etc</t>
  </si>
  <si>
    <t>Next Generation - GS_20240618_04</t>
  </si>
  <si>
    <t>Village Hall Roof Covering</t>
  </si>
  <si>
    <t>CIL Payment received</t>
  </si>
  <si>
    <t xml:space="preserve">Grant C&amp;BCC -Hand Driers </t>
  </si>
  <si>
    <t xml:space="preserve">C&amp;BCC = Hand Driers </t>
  </si>
  <si>
    <t>PANDORA TECHNOLOGI  -</t>
  </si>
  <si>
    <t xml:space="preserve"> Speed sign, Solar Kit, Data logging facility INV 21397</t>
  </si>
  <si>
    <t>TOTAL RECEIPTS 2024-25</t>
  </si>
  <si>
    <t>Starling Global - Clearing paths &amp; Overgrowth</t>
  </si>
  <si>
    <t>Ipswich Rd / Norwich rd to A14 Roundabout etc</t>
  </si>
  <si>
    <t>TOTAL 2024 -2025</t>
  </si>
  <si>
    <t>Less Expenditure</t>
  </si>
  <si>
    <t xml:space="preserve">Future Projects </t>
  </si>
  <si>
    <t>March / April 25</t>
  </si>
  <si>
    <t xml:space="preserve">BMX Track at Recreation Ground </t>
  </si>
  <si>
    <t>??</t>
  </si>
  <si>
    <t>to transfer to correct</t>
  </si>
  <si>
    <t>NSK Landscapes (plus VAT)</t>
  </si>
  <si>
    <t>Allotments</t>
  </si>
  <si>
    <t xml:space="preserve">STARLING GLOBAL LT    	INV03074 BBP	</t>
  </si>
  <si>
    <t>BMX Track Preparation  part payment</t>
  </si>
  <si>
    <t>Bank  Balance at 31 March 25</t>
  </si>
  <si>
    <t xml:space="preserve">at 31 March 25 to transfer out </t>
  </si>
  <si>
    <t>for payment made to Starling Global</t>
  </si>
  <si>
    <t>TOTAL CIL EXPENDITURE 2024-25</t>
  </si>
  <si>
    <t xml:space="preserve">Balance b/f </t>
  </si>
  <si>
    <t xml:space="preserve">Balance Remaining to c/f </t>
  </si>
  <si>
    <t xml:space="preserve">TOTAL CIL RECEIPTS </t>
  </si>
  <si>
    <t>CIL RECEIPT  2024 - 2025</t>
  </si>
  <si>
    <t>CIL EXPENDITURE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</si>
</sst>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15" fontId="0" fillId="0" borderId="0" xfId="0" applyNumberFormat="1" applyAlignment="1">
      <alignment horizontal="center" vertical="top"/>
    </xf>
    <xf numFmtId="15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43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43" fontId="4" fillId="2" borderId="0" xfId="1" applyFont="1" applyFill="1" applyBorder="1" applyAlignment="1">
      <alignment vertical="top"/>
    </xf>
    <xf numFmtId="15" fontId="0" fillId="0" borderId="0" xfId="0" applyNumberFormat="1" applyAlignment="1">
      <alignment horizontal="center"/>
    </xf>
    <xf numFmtId="43" fontId="0" fillId="0" borderId="0" xfId="1" applyFon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vertical="top"/>
    </xf>
    <xf numFmtId="2" fontId="0" fillId="0" borderId="0" xfId="0" applyNumberFormat="1" applyAlignment="1">
      <alignment horizontal="left" vertical="top"/>
    </xf>
    <xf numFmtId="0" fontId="0" fillId="0" borderId="1" xfId="0" applyBorder="1" applyAlignment="1">
      <alignment vertical="top"/>
    </xf>
    <xf numFmtId="43" fontId="0" fillId="0" borderId="1" xfId="0" applyNumberFormat="1" applyBorder="1" applyAlignment="1">
      <alignment vertical="top"/>
    </xf>
    <xf numFmtId="43" fontId="0" fillId="0" borderId="1" xfId="0" applyNumberFormat="1" applyBorder="1" applyAlignment="1">
      <alignment horizontal="right" vertical="top"/>
    </xf>
    <xf numFmtId="43" fontId="0" fillId="0" borderId="0" xfId="1" applyFont="1" applyFill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2" borderId="0" xfId="0" applyFont="1" applyFill="1" applyAlignment="1">
      <alignment vertical="top"/>
    </xf>
    <xf numFmtId="0" fontId="0" fillId="0" borderId="0" xfId="0" applyFill="1" applyAlignment="1">
      <alignment vertical="top"/>
    </xf>
    <xf numFmtId="2" fontId="0" fillId="0" borderId="0" xfId="0" applyNumberFormat="1" applyFill="1" applyAlignment="1">
      <alignment vertical="top"/>
    </xf>
    <xf numFmtId="0" fontId="0" fillId="0" borderId="0" xfId="0" applyFill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B3D3-7679-4E11-9D1E-8F8E55F65D42}">
  <dimension ref="A1:N27"/>
  <sheetViews>
    <sheetView tabSelected="1" view="pageBreakPreview" zoomScale="85" zoomScaleNormal="100" zoomScaleSheetLayoutView="85" workbookViewId="0">
      <selection activeCell="E12" sqref="E12"/>
    </sheetView>
  </sheetViews>
  <sheetFormatPr defaultColWidth="9.109375" defaultRowHeight="14.4" x14ac:dyDescent="0.3"/>
  <cols>
    <col min="1" max="1" width="12.44140625" style="2" bestFit="1" customWidth="1"/>
    <col min="2" max="2" width="40.6640625" style="2" bestFit="1" customWidth="1"/>
    <col min="3" max="3" width="31.5546875" style="2" bestFit="1" customWidth="1"/>
    <col min="4" max="4" width="14.5546875" style="2" bestFit="1" customWidth="1"/>
    <col min="5" max="5" width="17.5546875" style="2" bestFit="1" customWidth="1"/>
    <col min="6" max="6" width="3.6640625" style="3" customWidth="1"/>
    <col min="7" max="7" width="15.6640625" style="2" bestFit="1" customWidth="1"/>
    <col min="8" max="8" width="39.21875" style="2" bestFit="1" customWidth="1"/>
    <col min="9" max="9" width="50.21875" style="2" bestFit="1" customWidth="1"/>
    <col min="10" max="10" width="11.77734375" style="2" customWidth="1"/>
    <col min="11" max="11" width="78" style="2" bestFit="1" customWidth="1"/>
    <col min="12" max="12" width="19.5546875" style="2" bestFit="1" customWidth="1"/>
    <col min="13" max="13" width="9.5546875" style="2" bestFit="1" customWidth="1"/>
    <col min="14" max="14" width="15" style="2" bestFit="1" customWidth="1"/>
    <col min="15" max="15" width="2" style="2" bestFit="1" customWidth="1"/>
    <col min="16" max="16384" width="9.109375" style="2"/>
  </cols>
  <sheetData>
    <row r="1" spans="1:14" s="21" customFormat="1" ht="23.4" x14ac:dyDescent="0.3">
      <c r="A1" s="20" t="s">
        <v>40</v>
      </c>
      <c r="F1" s="22"/>
      <c r="G1" s="20" t="s">
        <v>41</v>
      </c>
    </row>
    <row r="2" spans="1:14" s="21" customFormat="1" ht="23.4" x14ac:dyDescent="0.3">
      <c r="A2" s="20"/>
      <c r="F2" s="22"/>
      <c r="G2" s="20"/>
    </row>
    <row r="3" spans="1:14" s="23" customFormat="1" x14ac:dyDescent="0.3">
      <c r="A3" s="5">
        <v>45747</v>
      </c>
      <c r="C3" s="23" t="s">
        <v>37</v>
      </c>
      <c r="D3" s="24">
        <v>289779.7</v>
      </c>
      <c r="F3" s="10"/>
      <c r="G3" s="4">
        <v>45440</v>
      </c>
      <c r="H3" s="2" t="s">
        <v>0</v>
      </c>
      <c r="I3" s="7" t="s">
        <v>1</v>
      </c>
      <c r="J3" s="6">
        <f>1172.65-372.65</f>
        <v>800.00000000000011</v>
      </c>
      <c r="K3" s="7"/>
      <c r="L3" s="25"/>
    </row>
    <row r="4" spans="1:14" x14ac:dyDescent="0.3">
      <c r="F4" s="10"/>
      <c r="G4" s="4">
        <v>45453</v>
      </c>
      <c r="H4" s="2" t="s">
        <v>2</v>
      </c>
      <c r="I4" s="2" t="s">
        <v>3</v>
      </c>
      <c r="J4" s="6">
        <v>2400</v>
      </c>
    </row>
    <row r="5" spans="1:14" x14ac:dyDescent="0.3">
      <c r="A5" s="5">
        <v>45406</v>
      </c>
      <c r="B5" s="2" t="s">
        <v>14</v>
      </c>
      <c r="D5" s="2">
        <v>4223.9799999999996</v>
      </c>
      <c r="E5" s="5"/>
      <c r="G5" s="4">
        <v>45498</v>
      </c>
      <c r="H5" s="9" t="s">
        <v>4</v>
      </c>
      <c r="I5" s="2" t="s">
        <v>5</v>
      </c>
      <c r="J5" s="6">
        <v>5540.5</v>
      </c>
    </row>
    <row r="6" spans="1:14" x14ac:dyDescent="0.3">
      <c r="A6" s="5"/>
      <c r="G6" s="4">
        <v>45533</v>
      </c>
      <c r="H6" s="2" t="s">
        <v>6</v>
      </c>
      <c r="I6" s="2" t="s">
        <v>7</v>
      </c>
      <c r="J6" s="8">
        <v>2339.9899999999998</v>
      </c>
    </row>
    <row r="7" spans="1:14" x14ac:dyDescent="0.3">
      <c r="C7" s="1" t="s">
        <v>19</v>
      </c>
      <c r="D7" s="1">
        <f>SUM(D5:D6)</f>
        <v>4223.9799999999996</v>
      </c>
      <c r="G7" s="4">
        <v>45596</v>
      </c>
      <c r="H7" s="2" t="s">
        <v>8</v>
      </c>
      <c r="I7" s="9" t="s">
        <v>9</v>
      </c>
      <c r="J7" s="6">
        <v>7871.84</v>
      </c>
    </row>
    <row r="8" spans="1:14" x14ac:dyDescent="0.3">
      <c r="F8" s="10"/>
      <c r="G8" s="4">
        <v>45615</v>
      </c>
      <c r="H8" t="s">
        <v>10</v>
      </c>
      <c r="I8" s="2" t="s">
        <v>11</v>
      </c>
      <c r="J8" s="6">
        <v>3622</v>
      </c>
    </row>
    <row r="9" spans="1:14" x14ac:dyDescent="0.3">
      <c r="G9" s="4">
        <v>45610</v>
      </c>
      <c r="H9" t="s">
        <v>12</v>
      </c>
      <c r="I9" s="2" t="s">
        <v>13</v>
      </c>
      <c r="J9" s="6">
        <v>2840</v>
      </c>
    </row>
    <row r="10" spans="1:14" s="7" customFormat="1" x14ac:dyDescent="0.3">
      <c r="A10" s="2"/>
      <c r="B10" s="2"/>
      <c r="C10" s="2"/>
      <c r="D10" s="2"/>
      <c r="E10" s="2"/>
      <c r="F10" s="3"/>
      <c r="G10" s="11">
        <v>45638</v>
      </c>
      <c r="H10" t="s">
        <v>15</v>
      </c>
      <c r="I10" s="12" t="s">
        <v>16</v>
      </c>
      <c r="J10" s="19">
        <v>733.19</v>
      </c>
      <c r="L10" s="2"/>
      <c r="M10" s="2"/>
      <c r="N10" s="2"/>
    </row>
    <row r="11" spans="1:14" x14ac:dyDescent="0.3">
      <c r="G11" s="4">
        <v>45575</v>
      </c>
      <c r="H11" s="13" t="s">
        <v>17</v>
      </c>
      <c r="I11" s="2" t="s">
        <v>18</v>
      </c>
      <c r="J11" s="6">
        <v>3020</v>
      </c>
      <c r="N11" s="7"/>
    </row>
    <row r="12" spans="1:14" ht="13.5" customHeight="1" x14ac:dyDescent="0.3">
      <c r="G12" s="4">
        <v>45688</v>
      </c>
      <c r="H12" s="13" t="s">
        <v>20</v>
      </c>
      <c r="I12" s="2" t="s">
        <v>21</v>
      </c>
      <c r="J12" s="6">
        <v>4917</v>
      </c>
    </row>
    <row r="13" spans="1:14" x14ac:dyDescent="0.3">
      <c r="G13" s="4">
        <v>45744</v>
      </c>
      <c r="H13" t="s">
        <v>31</v>
      </c>
      <c r="I13" s="3" t="s">
        <v>32</v>
      </c>
      <c r="J13" s="6">
        <v>1920</v>
      </c>
    </row>
    <row r="15" spans="1:14" ht="18" x14ac:dyDescent="0.3">
      <c r="G15" s="14"/>
      <c r="I15" s="2" t="s">
        <v>22</v>
      </c>
      <c r="J15" s="6"/>
      <c r="K15" s="15"/>
    </row>
    <row r="16" spans="1:14" x14ac:dyDescent="0.3">
      <c r="G16" s="5"/>
    </row>
    <row r="17" spans="1:14" ht="15" thickBot="1" x14ac:dyDescent="0.35">
      <c r="G17" s="16"/>
      <c r="H17" s="16"/>
      <c r="I17" s="16" t="s">
        <v>36</v>
      </c>
      <c r="J17" s="18">
        <f>SUM(J3:J16)</f>
        <v>36004.520000000004</v>
      </c>
    </row>
    <row r="18" spans="1:14" s="7" customFormat="1" ht="15" thickBot="1" x14ac:dyDescent="0.35">
      <c r="A18" s="16"/>
      <c r="B18" s="16"/>
      <c r="C18" s="16" t="s">
        <v>39</v>
      </c>
      <c r="D18" s="17">
        <f>D3+D7</f>
        <v>294003.68</v>
      </c>
      <c r="E18" s="16"/>
      <c r="F18" s="3"/>
      <c r="G18" s="2"/>
      <c r="H18" s="2"/>
      <c r="I18" s="2"/>
      <c r="J18" s="2"/>
      <c r="K18" s="2"/>
      <c r="L18" s="2"/>
      <c r="M18" s="2"/>
      <c r="N18" s="2"/>
    </row>
    <row r="20" spans="1:14" x14ac:dyDescent="0.3">
      <c r="C20" s="2" t="s">
        <v>23</v>
      </c>
      <c r="D20" s="8">
        <f>J17</f>
        <v>36004.520000000004</v>
      </c>
      <c r="J20" s="8"/>
    </row>
    <row r="21" spans="1:14" x14ac:dyDescent="0.3">
      <c r="D21" s="8"/>
      <c r="I21" s="7"/>
      <c r="J21" s="7"/>
    </row>
    <row r="22" spans="1:14" x14ac:dyDescent="0.3">
      <c r="C22" s="2" t="s">
        <v>38</v>
      </c>
      <c r="D22" s="8">
        <f>D18-D20</f>
        <v>257999.15999999997</v>
      </c>
      <c r="E22" s="8">
        <f>D22-257999.16</f>
        <v>0</v>
      </c>
      <c r="H22" s="1" t="s">
        <v>24</v>
      </c>
    </row>
    <row r="23" spans="1:14" x14ac:dyDescent="0.3">
      <c r="D23" s="8"/>
      <c r="G23" s="2" t="s">
        <v>25</v>
      </c>
      <c r="H23" s="2" t="s">
        <v>26</v>
      </c>
      <c r="I23" s="2" t="s">
        <v>29</v>
      </c>
      <c r="J23" s="6">
        <v>5000</v>
      </c>
    </row>
    <row r="24" spans="1:14" x14ac:dyDescent="0.3">
      <c r="C24" s="2" t="s">
        <v>33</v>
      </c>
      <c r="D24" s="8">
        <v>259919.16</v>
      </c>
      <c r="G24" s="2" t="s">
        <v>27</v>
      </c>
      <c r="H24" s="2" t="s">
        <v>30</v>
      </c>
      <c r="J24" s="2" t="s">
        <v>27</v>
      </c>
    </row>
    <row r="25" spans="1:14" x14ac:dyDescent="0.3">
      <c r="D25" s="8"/>
      <c r="K25" s="15"/>
    </row>
    <row r="26" spans="1:14" x14ac:dyDescent="0.3">
      <c r="C26" s="2" t="s">
        <v>34</v>
      </c>
      <c r="D26" s="8">
        <f>D22-D24</f>
        <v>-1920.0000000000291</v>
      </c>
      <c r="E26" s="2" t="s">
        <v>28</v>
      </c>
    </row>
    <row r="27" spans="1:14" x14ac:dyDescent="0.3">
      <c r="C27" s="2" t="s">
        <v>35</v>
      </c>
      <c r="D27" s="8"/>
    </row>
  </sheetData>
  <pageMargins left="0.7" right="0.7" top="0.75" bottom="0.75" header="0.3" footer="0.3"/>
  <pageSetup paperSize="9" scale="72" orientation="portrait" r:id="rId1"/>
  <colBreaks count="1" manualBreakCount="1">
    <brk id="6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Daska Patel</dc:creator>
  <cp:lastModifiedBy>Daska Patel</cp:lastModifiedBy>
  <cp:lastPrinted>2025-03-05T22:48:32Z</cp:lastPrinted>
  <dcterms:created xsi:type="dcterms:W3CDTF">2025-03-05T22:43:46Z</dcterms:created>
  <dcterms:modified xsi:type="dcterms:W3CDTF">2025-05-18T10:43:03Z</dcterms:modified>
</cp:coreProperties>
</file>